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6" i="1" l="1"/>
  <c r="N50" i="1"/>
  <c r="N49" i="1" s="1"/>
  <c r="L15" i="1"/>
  <c r="N17" i="1" l="1"/>
  <c r="J44" i="1"/>
  <c r="N56" i="1"/>
  <c r="L55" i="1"/>
  <c r="L54" i="1" s="1"/>
  <c r="J55" i="1"/>
  <c r="J54" i="1" s="1"/>
  <c r="N54" i="1" l="1"/>
  <c r="N55" i="1"/>
  <c r="L47" i="1"/>
  <c r="N53" i="1"/>
  <c r="J41" i="1"/>
  <c r="L44" i="1" l="1"/>
  <c r="L41" i="1" s="1"/>
  <c r="J19" i="1"/>
  <c r="L52" i="1"/>
  <c r="L51" i="1" s="1"/>
  <c r="J52" i="1"/>
  <c r="J51" i="1" s="1"/>
  <c r="N45" i="1"/>
  <c r="N44" i="1" l="1"/>
  <c r="N51" i="1"/>
  <c r="N52" i="1"/>
  <c r="N43" i="1"/>
  <c r="N42" i="1"/>
  <c r="N16" i="1" l="1"/>
  <c r="N18" i="1"/>
  <c r="N27" i="1"/>
  <c r="N26" i="1" s="1"/>
  <c r="N29" i="1"/>
  <c r="N28" i="1" s="1"/>
  <c r="N24" i="1"/>
  <c r="N23" i="1" s="1"/>
  <c r="N21" i="1"/>
  <c r="N20" i="1" s="1"/>
  <c r="L32" i="1"/>
  <c r="L31" i="1" s="1"/>
  <c r="N33" i="1"/>
  <c r="N32" i="1" s="1"/>
  <c r="N31" i="1" s="1"/>
  <c r="N40" i="1"/>
  <c r="L39" i="1"/>
  <c r="L36" i="1" s="1"/>
  <c r="N38" i="1"/>
  <c r="L49" i="1"/>
  <c r="N48" i="1"/>
  <c r="J39" i="1"/>
  <c r="N39" i="1" l="1"/>
  <c r="J47" i="1"/>
  <c r="N47" i="1" s="1"/>
  <c r="L35" i="1"/>
  <c r="L34" i="1" s="1"/>
  <c r="L37" i="1"/>
  <c r="J37" i="1"/>
  <c r="L28" i="1"/>
  <c r="J49" i="1"/>
  <c r="J32" i="1"/>
  <c r="L26" i="1"/>
  <c r="J26" i="1"/>
  <c r="J28" i="1"/>
  <c r="L23" i="1"/>
  <c r="L20" i="1"/>
  <c r="L19" i="1" s="1"/>
  <c r="N19" i="1" s="1"/>
  <c r="L14" i="1"/>
  <c r="J15" i="1"/>
  <c r="J46" i="1" l="1"/>
  <c r="N37" i="1"/>
  <c r="J36" i="1"/>
  <c r="J35" i="1" s="1"/>
  <c r="J34" i="1" s="1"/>
  <c r="N41" i="1"/>
  <c r="J14" i="1"/>
  <c r="N15" i="1"/>
  <c r="J30" i="1"/>
  <c r="L30" i="1"/>
  <c r="J25" i="1"/>
  <c r="L25" i="1"/>
  <c r="L22" i="1" s="1"/>
  <c r="L13" i="1" l="1"/>
  <c r="N36" i="1"/>
  <c r="N30" i="1"/>
  <c r="N46" i="1"/>
  <c r="J22" i="1"/>
  <c r="J13" i="1" s="1"/>
  <c r="N25" i="1"/>
  <c r="N14" i="1"/>
  <c r="J57" i="1" l="1"/>
  <c r="N22" i="1"/>
  <c r="N35" i="1"/>
  <c r="N34" i="1"/>
  <c r="N13" i="1"/>
  <c r="L57" i="1" l="1"/>
  <c r="N57" i="1" s="1"/>
</calcChain>
</file>

<file path=xl/sharedStrings.xml><?xml version="1.0" encoding="utf-8"?>
<sst xmlns="http://schemas.openxmlformats.org/spreadsheetml/2006/main" count="102" uniqueCount="99">
  <si>
    <t>% исполнения</t>
  </si>
  <si>
    <t>Наименование доходов</t>
  </si>
  <si>
    <t>Код бюджетной классификации</t>
  </si>
  <si>
    <t>000 1 00 00000 00 0000 000</t>
  </si>
  <si>
    <t>Налоговые  и неналоговые доходы</t>
  </si>
  <si>
    <t>Налоги на прибыль, доходы</t>
  </si>
  <si>
    <t>000 1 01 00000 00 0000 000</t>
  </si>
  <si>
    <t>Налог на доходы физических лиц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</si>
  <si>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</si>
  <si>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</si>
  <si>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</si>
  <si>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000 1 01 02000 01 0000 110</t>
  </si>
  <si>
    <t>000 1 01 02010 01 0000 110</t>
  </si>
  <si>
    <t>Налоги на совокупный доход</t>
  </si>
  <si>
    <t xml:space="preserve">000 1 05 00000 00 0000 000 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</si>
  <si>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</si>
  <si>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</si>
  <si>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</si>
  <si>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</si>
  <si>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</si>
  <si>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</si>
  <si>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</si>
  <si>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</si>
  <si>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</si>
  <si>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</si>
  <si>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</si>
  <si>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</si>
  <si>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</si>
  <si>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</si>
  <si>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</si>
  <si>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</si>
  <si>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</si>
  <si>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</si>
  <si>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</si>
  <si>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</si>
  <si>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</si>
  <si>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</si>
  <si>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</si>
  <si>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</si>
  <si>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</si>
  <si>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</si>
  <si>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</si>
  <si>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Безвозмездные поступления</t>
  </si>
  <si>
    <t>000 2 00 00000 00 0000 00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</si>
  <si>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</si>
  <si>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</si>
  <si>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</si>
  <si>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</si>
  <si>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</si>
  <si>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</si>
  <si>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</si>
  <si>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000 8 50 00000 00 0000 000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</si>
  <si>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</si>
  <si>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</si>
  <si>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Приложение 2</t>
  </si>
  <si>
    <t xml:space="preserve">Чарковского сельсовета </t>
  </si>
  <si>
    <t>000 2 02 10000 00 0000 150</t>
  </si>
  <si>
    <t>000 2 02 35118 00 0000 150</t>
  </si>
  <si>
    <t>000 2 02 35118 10 0000 150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</si>
  <si>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</si>
  <si>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</si>
  <si>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</si>
  <si>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</si>
  <si>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</si>
  <si>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</si>
  <si>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</si>
  <si>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</si>
  <si>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</si>
  <si>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000 2 02 16001 10 0000 150</t>
  </si>
  <si>
    <t>000 2 02 16001 00 0000 150</t>
  </si>
  <si>
    <t>000 2 02 30000 00 0000 150</t>
  </si>
  <si>
    <t>000 2 02 25599 00 0000 150</t>
  </si>
  <si>
    <t>Субсидии бюджетам на подготовку протокодов межевания земельных участков и на проведение кадастровых работ</t>
  </si>
  <si>
    <t>000 2 02 25599 10 0000 150</t>
  </si>
  <si>
    <t>Субсидии бюджетам сельских поселений на подготовку протокодов межевания земельных участков и на проведение кадастровых работ</t>
  </si>
  <si>
    <t>Прочие субсидии бюджетам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</si>
  <si>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</si>
  <si>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</si>
  <si>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</si>
  <si>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</si>
  <si>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</si>
  <si>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</si>
  <si>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Усть-Абаканского района</t>
  </si>
  <si>
    <t>Республики Хакасия</t>
  </si>
  <si>
    <t xml:space="preserve">                                                                                                                                                                                                         к Постановлению Главы  </t>
  </si>
  <si>
    <t>сумма на 2025 год</t>
  </si>
  <si>
    <t xml:space="preserve">000 1 01 02210 01 0000 110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</si>
  <si>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</si>
  <si>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</si>
  <si>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</si>
  <si>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расходов оплаты труда работникам бюджетной сферы и иные цели</t>
  </si>
  <si>
    <t>Дотации бюджетам сельских поселений на частичную компенсацию дополнительных расходов на повышение расходов оплаты труда работникам бюджетной сферы и иные цели</t>
  </si>
  <si>
    <t>Прочие безвозмездные поступления</t>
  </si>
  <si>
    <t>000 2 07 00000 00 0000 150</t>
  </si>
  <si>
    <t>Прочие безвозмездные поступления в бюджеты</t>
  </si>
  <si>
    <t>Прочие безвозмездные поступления в бюджеты сельских поселений</t>
  </si>
  <si>
    <t xml:space="preserve">                                                                                                                                                                                                              от 20.10.2025г №61-п</t>
  </si>
  <si>
    <t>Отчет об исполнении бюджета муниципального образования Чарковский сельсовет Усть-Абаканского района Республики Хакасия по доходам за 3 квартал 2025 год</t>
  </si>
  <si>
    <t>исполнено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</si>
</sst>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6" xfId="0" applyBorder="1"/>
    <xf numFmtId="0" fontId="3" fillId="0" borderId="0" xfId="0" applyFont="1"/>
    <xf numFmtId="0" fontId="3" fillId="0" borderId="1" xfId="0" applyFont="1" applyBorder="1"/>
    <xf numFmtId="0" fontId="3" fillId="0" borderId="6" xfId="0" applyFont="1" applyBorder="1"/>
    <xf numFmtId="0" fontId="2" fillId="0" borderId="0" xfId="0" applyFont="1"/>
    <xf numFmtId="0" fontId="2" fillId="0" borderId="0" xfId="0" applyFont="1" applyBorder="1"/>
    <xf numFmtId="0" fontId="2" fillId="0" borderId="2" xfId="0" applyFont="1" applyBorder="1"/>
    <xf numFmtId="49" fontId="2" fillId="0" borderId="0" xfId="0" applyNumberFormat="1" applyFont="1" applyAlignment="1">
      <alignment horizontal="center"/>
    </xf>
    <xf numFmtId="0" fontId="6" fillId="0" borderId="0" xfId="0" applyFont="1"/>
    <xf numFmtId="164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vertical="top"/>
    </xf>
    <xf numFmtId="4" fontId="2" fillId="0" borderId="1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4" fillId="2" borderId="12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4" fontId="4" fillId="2" borderId="12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4" fontId="4" fillId="2" borderId="13" xfId="0" applyNumberFormat="1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1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" fontId="2" fillId="0" borderId="1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4" fontId="2" fillId="0" borderId="9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" fontId="4" fillId="0" borderId="12" xfId="0" applyNumberFormat="1" applyFont="1" applyBorder="1" applyAlignment="1">
      <alignment vertical="top"/>
    </xf>
    <xf numFmtId="4" fontId="4" fillId="0" borderId="3" xfId="0" applyNumberFormat="1" applyFont="1" applyBorder="1" applyAlignment="1">
      <alignment vertical="top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vertical="top"/>
    </xf>
    <xf numFmtId="0" fontId="2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topLeftCell="B1" workbookViewId="0">
      <selection activeCell="P17" sqref="P17"/>
    </sheetView>
  </sheetViews>
  <sheetFormatPr defaultRowHeight="15.75" x14ac:dyDescent="0.25"/>
  <cols>
    <col min="1" max="1" width="6.375" customWidth="1"/>
    <col min="4" max="4" width="12" customWidth="1"/>
    <col min="11" max="11" width="8" customWidth="1"/>
    <col min="13" max="13" width="11.75" customWidth="1"/>
    <col min="14" max="14" width="9.5" bestFit="1" customWidth="1"/>
  </cols>
  <sheetData>
    <row r="1" spans="1:14" x14ac:dyDescent="0.25">
      <c r="A1" s="82" t="s">
        <v>54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x14ac:dyDescent="0.25">
      <c r="A2" s="9"/>
      <c r="B2" s="82" t="s">
        <v>84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x14ac:dyDescent="0.25">
      <c r="A3" s="9"/>
      <c r="B3" s="82" t="s">
        <v>55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4" x14ac:dyDescent="0.25">
      <c r="A4" s="9"/>
      <c r="B4" s="82" t="s">
        <v>82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</row>
    <row r="5" spans="1:14" x14ac:dyDescent="0.25">
      <c r="A5" s="9"/>
      <c r="B5" s="82" t="s">
        <v>83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14" ht="18.75" x14ac:dyDescent="0.3">
      <c r="A6" s="2"/>
      <c r="B6" s="26" t="s">
        <v>96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 ht="18.75" x14ac:dyDescent="0.3">
      <c r="A7" s="2"/>
      <c r="B7" s="83" t="s">
        <v>97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</row>
    <row r="8" spans="1:14" ht="18.75" x14ac:dyDescent="0.3">
      <c r="A8" s="2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</row>
    <row r="9" spans="1:14" ht="18.75" x14ac:dyDescent="0.3">
      <c r="A9" s="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18.75" x14ac:dyDescent="0.3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8.75" x14ac:dyDescent="0.3">
      <c r="A11" s="4"/>
      <c r="B11" s="86" t="s">
        <v>2</v>
      </c>
      <c r="C11" s="86"/>
      <c r="D11" s="87"/>
      <c r="E11" s="61" t="s">
        <v>1</v>
      </c>
      <c r="F11" s="61"/>
      <c r="G11" s="61"/>
      <c r="H11" s="61"/>
      <c r="I11" s="62"/>
      <c r="J11" s="90" t="s">
        <v>85</v>
      </c>
      <c r="K11" s="87"/>
      <c r="L11" s="86" t="s">
        <v>98</v>
      </c>
      <c r="M11" s="87"/>
      <c r="N11" s="84" t="s">
        <v>0</v>
      </c>
    </row>
    <row r="12" spans="1:14" ht="27" customHeight="1" x14ac:dyDescent="0.3">
      <c r="A12" s="4"/>
      <c r="B12" s="88"/>
      <c r="C12" s="88"/>
      <c r="D12" s="89"/>
      <c r="E12" s="92"/>
      <c r="F12" s="92"/>
      <c r="G12" s="92"/>
      <c r="H12" s="92"/>
      <c r="I12" s="93"/>
      <c r="J12" s="91"/>
      <c r="K12" s="89"/>
      <c r="L12" s="88"/>
      <c r="M12" s="89"/>
      <c r="N12" s="85"/>
    </row>
    <row r="13" spans="1:14" ht="18.75" x14ac:dyDescent="0.3">
      <c r="A13" s="4"/>
      <c r="B13" s="48" t="s">
        <v>3</v>
      </c>
      <c r="C13" s="48"/>
      <c r="D13" s="49"/>
      <c r="E13" s="36" t="s">
        <v>4</v>
      </c>
      <c r="F13" s="37"/>
      <c r="G13" s="37"/>
      <c r="H13" s="37"/>
      <c r="I13" s="38"/>
      <c r="J13" s="41">
        <f>J14+J19+J22+J30</f>
        <v>9469600</v>
      </c>
      <c r="K13" s="42"/>
      <c r="L13" s="41">
        <f>L14+L19+L22+L30</f>
        <v>8123056.6000000015</v>
      </c>
      <c r="M13" s="42"/>
      <c r="N13" s="15">
        <f t="shared" ref="N13:N19" si="0">L13*100/J13</f>
        <v>85.780356086846339</v>
      </c>
    </row>
    <row r="14" spans="1:14" ht="18.75" x14ac:dyDescent="0.3">
      <c r="A14" s="1"/>
      <c r="B14" s="46" t="s">
        <v>6</v>
      </c>
      <c r="C14" s="46"/>
      <c r="D14" s="47"/>
      <c r="E14" s="94" t="s">
        <v>5</v>
      </c>
      <c r="F14" s="95"/>
      <c r="G14" s="95"/>
      <c r="H14" s="95"/>
      <c r="I14" s="96"/>
      <c r="J14" s="97">
        <f>J15</f>
        <v>7540700</v>
      </c>
      <c r="K14" s="98"/>
      <c r="L14" s="97">
        <f>L15</f>
        <v>7286263.3000000007</v>
      </c>
      <c r="M14" s="98"/>
      <c r="N14" s="12">
        <f t="shared" si="0"/>
        <v>96.625821210232488</v>
      </c>
    </row>
    <row r="15" spans="1:14" ht="18.75" x14ac:dyDescent="0.3">
      <c r="A15" s="1"/>
      <c r="B15" s="46" t="s">
        <v>11</v>
      </c>
      <c r="C15" s="46"/>
      <c r="D15" s="47"/>
      <c r="E15" s="94" t="s">
        <v>7</v>
      </c>
      <c r="F15" s="95"/>
      <c r="G15" s="95"/>
      <c r="H15" s="95"/>
      <c r="I15" s="96"/>
      <c r="J15" s="97">
        <f>J16+J17+J18</f>
        <v>7540700</v>
      </c>
      <c r="K15" s="98"/>
      <c r="L15" s="44">
        <f>L16+L17+L18</f>
        <v>7286263.3000000007</v>
      </c>
      <c r="M15" s="45"/>
      <c r="N15" s="17">
        <f t="shared" si="0"/>
        <v>96.625821210232488</v>
      </c>
    </row>
    <row r="16" spans="1:14" ht="131.25" customHeight="1" x14ac:dyDescent="0.3">
      <c r="A16" s="132"/>
      <c r="B16" s="43" t="s">
        <v>12</v>
      </c>
      <c r="C16" s="28"/>
      <c r="D16" s="29"/>
      <c r="E16" s="33" t="s">
        <v>8</v>
      </c>
      <c r="F16" s="34"/>
      <c r="G16" s="34"/>
      <c r="H16" s="34"/>
      <c r="I16" s="35"/>
      <c r="J16" s="24">
        <v>5400000</v>
      </c>
      <c r="K16" s="25"/>
      <c r="L16" s="24">
        <v>5033840.6900000004</v>
      </c>
      <c r="M16" s="25"/>
      <c r="N16" s="10">
        <f t="shared" si="0"/>
        <v>93.219272037037044</v>
      </c>
    </row>
    <row r="17" spans="1:14" ht="108" customHeight="1" x14ac:dyDescent="0.3">
      <c r="A17" s="133"/>
      <c r="B17" s="43" t="s">
        <v>86</v>
      </c>
      <c r="C17" s="28"/>
      <c r="D17" s="29"/>
      <c r="E17" s="33" t="s">
        <v>87</v>
      </c>
      <c r="F17" s="34"/>
      <c r="G17" s="34"/>
      <c r="H17" s="34"/>
      <c r="I17" s="35"/>
      <c r="J17" s="24">
        <v>2118000</v>
      </c>
      <c r="K17" s="25"/>
      <c r="L17" s="24">
        <v>2244800.2400000002</v>
      </c>
      <c r="M17" s="25"/>
      <c r="N17" s="18">
        <f>L17*100/J17</f>
        <v>105.98679131255903</v>
      </c>
    </row>
    <row r="18" spans="1:14" ht="18.75" x14ac:dyDescent="0.3">
      <c r="A18" s="133"/>
      <c r="B18" s="43" t="s">
        <v>10</v>
      </c>
      <c r="C18" s="28"/>
      <c r="D18" s="29"/>
      <c r="E18" s="33" t="s">
        <v>9</v>
      </c>
      <c r="F18" s="34"/>
      <c r="G18" s="34"/>
      <c r="H18" s="34"/>
      <c r="I18" s="35"/>
      <c r="J18" s="24">
        <v>22700</v>
      </c>
      <c r="K18" s="25"/>
      <c r="L18" s="24">
        <v>7622.37</v>
      </c>
      <c r="M18" s="25"/>
      <c r="N18" s="10">
        <f t="shared" si="0"/>
        <v>33.57872246696035</v>
      </c>
    </row>
    <row r="19" spans="1:14" ht="18.75" x14ac:dyDescent="0.3">
      <c r="A19" s="133"/>
      <c r="B19" s="134" t="s">
        <v>14</v>
      </c>
      <c r="C19" s="80"/>
      <c r="D19" s="81"/>
      <c r="E19" s="68" t="s">
        <v>13</v>
      </c>
      <c r="F19" s="69"/>
      <c r="G19" s="69"/>
      <c r="H19" s="69"/>
      <c r="I19" s="70"/>
      <c r="J19" s="73">
        <f>J20</f>
        <v>26800</v>
      </c>
      <c r="K19" s="74"/>
      <c r="L19" s="75">
        <f>L20</f>
        <v>19403.23</v>
      </c>
      <c r="M19" s="76"/>
      <c r="N19" s="21">
        <f t="shared" si="0"/>
        <v>72.400111940298501</v>
      </c>
    </row>
    <row r="20" spans="1:14" ht="18.75" x14ac:dyDescent="0.3">
      <c r="A20" s="133"/>
      <c r="B20" s="135" t="s">
        <v>16</v>
      </c>
      <c r="C20" s="46"/>
      <c r="D20" s="47"/>
      <c r="E20" s="94" t="s">
        <v>15</v>
      </c>
      <c r="F20" s="95"/>
      <c r="G20" s="95"/>
      <c r="H20" s="95"/>
      <c r="I20" s="96"/>
      <c r="J20" s="99">
        <v>26800</v>
      </c>
      <c r="K20" s="100"/>
      <c r="L20" s="97">
        <f>L21</f>
        <v>19403.23</v>
      </c>
      <c r="M20" s="98"/>
      <c r="N20" s="12">
        <f>N21</f>
        <v>72.400111940298501</v>
      </c>
    </row>
    <row r="21" spans="1:14" ht="18.75" x14ac:dyDescent="0.3">
      <c r="A21" s="133"/>
      <c r="B21" s="135" t="s">
        <v>17</v>
      </c>
      <c r="C21" s="46"/>
      <c r="D21" s="47"/>
      <c r="E21" s="94" t="s">
        <v>15</v>
      </c>
      <c r="F21" s="95"/>
      <c r="G21" s="95"/>
      <c r="H21" s="95"/>
      <c r="I21" s="96"/>
      <c r="J21" s="99">
        <v>26800</v>
      </c>
      <c r="K21" s="100"/>
      <c r="L21" s="97">
        <v>19403.23</v>
      </c>
      <c r="M21" s="98"/>
      <c r="N21" s="11">
        <f>L21*100/J21</f>
        <v>72.400111940298501</v>
      </c>
    </row>
    <row r="22" spans="1:14" ht="18.75" x14ac:dyDescent="0.3">
      <c r="A22" s="133"/>
      <c r="B22" s="136" t="s">
        <v>19</v>
      </c>
      <c r="C22" s="71"/>
      <c r="D22" s="72"/>
      <c r="E22" s="109" t="s">
        <v>18</v>
      </c>
      <c r="F22" s="110"/>
      <c r="G22" s="110"/>
      <c r="H22" s="110"/>
      <c r="I22" s="111"/>
      <c r="J22" s="73">
        <f>J23+J25</f>
        <v>1718000</v>
      </c>
      <c r="K22" s="74"/>
      <c r="L22" s="75">
        <f>L23+L25</f>
        <v>664013.37</v>
      </c>
      <c r="M22" s="76"/>
      <c r="N22" s="21">
        <f>L22*100/J22</f>
        <v>38.650370779976718</v>
      </c>
    </row>
    <row r="23" spans="1:14" ht="90.75" customHeight="1" x14ac:dyDescent="0.3">
      <c r="A23" s="133"/>
      <c r="B23" s="135" t="s">
        <v>21</v>
      </c>
      <c r="C23" s="46"/>
      <c r="D23" s="47"/>
      <c r="E23" s="77" t="s">
        <v>20</v>
      </c>
      <c r="F23" s="78"/>
      <c r="G23" s="78"/>
      <c r="H23" s="78"/>
      <c r="I23" s="79"/>
      <c r="J23" s="97">
        <v>96200</v>
      </c>
      <c r="K23" s="98"/>
      <c r="L23" s="97">
        <f>L24</f>
        <v>36753.25</v>
      </c>
      <c r="M23" s="98"/>
      <c r="N23" s="12">
        <f>N24</f>
        <v>38.205041580041581</v>
      </c>
    </row>
    <row r="24" spans="1:14" ht="18.75" x14ac:dyDescent="0.3">
      <c r="A24" s="133"/>
      <c r="B24" s="43" t="s">
        <v>23</v>
      </c>
      <c r="C24" s="28"/>
      <c r="D24" s="29"/>
      <c r="E24" s="104" t="s">
        <v>22</v>
      </c>
      <c r="F24" s="105"/>
      <c r="G24" s="105"/>
      <c r="H24" s="105"/>
      <c r="I24" s="106"/>
      <c r="J24" s="107">
        <v>96200</v>
      </c>
      <c r="K24" s="108"/>
      <c r="L24" s="24">
        <v>36753.25</v>
      </c>
      <c r="M24" s="25"/>
      <c r="N24" s="10">
        <f>L24*100/J24</f>
        <v>38.205041580041581</v>
      </c>
    </row>
    <row r="25" spans="1:14" ht="18.75" x14ac:dyDescent="0.3">
      <c r="A25" s="133"/>
      <c r="B25" s="134" t="s">
        <v>25</v>
      </c>
      <c r="C25" s="80"/>
      <c r="D25" s="81"/>
      <c r="E25" s="109" t="s">
        <v>24</v>
      </c>
      <c r="F25" s="110"/>
      <c r="G25" s="110"/>
      <c r="H25" s="110"/>
      <c r="I25" s="111"/>
      <c r="J25" s="75">
        <f>J26+J28</f>
        <v>1621800</v>
      </c>
      <c r="K25" s="76"/>
      <c r="L25" s="75">
        <f>L26+L28</f>
        <v>627260.12</v>
      </c>
      <c r="M25" s="76"/>
      <c r="N25" s="21">
        <f>L25*100/J25</f>
        <v>38.676786286841782</v>
      </c>
    </row>
    <row r="26" spans="1:14" ht="21" customHeight="1" x14ac:dyDescent="0.3">
      <c r="A26" s="133"/>
      <c r="B26" s="135" t="s">
        <v>27</v>
      </c>
      <c r="C26" s="46"/>
      <c r="D26" s="47"/>
      <c r="E26" s="94" t="s">
        <v>26</v>
      </c>
      <c r="F26" s="95"/>
      <c r="G26" s="95"/>
      <c r="H26" s="95"/>
      <c r="I26" s="96"/>
      <c r="J26" s="97">
        <f>J27</f>
        <v>1207200</v>
      </c>
      <c r="K26" s="98"/>
      <c r="L26" s="97">
        <f>L27</f>
        <v>477156.75</v>
      </c>
      <c r="M26" s="98"/>
      <c r="N26" s="11">
        <f>N27</f>
        <v>39.525907057654074</v>
      </c>
    </row>
    <row r="27" spans="1:14" ht="72" customHeight="1" x14ac:dyDescent="0.3">
      <c r="A27" s="133"/>
      <c r="B27" s="43" t="s">
        <v>29</v>
      </c>
      <c r="C27" s="28"/>
      <c r="D27" s="29"/>
      <c r="E27" s="101" t="s">
        <v>28</v>
      </c>
      <c r="F27" s="102"/>
      <c r="G27" s="102"/>
      <c r="H27" s="102"/>
      <c r="I27" s="103"/>
      <c r="J27" s="24">
        <v>1207200</v>
      </c>
      <c r="K27" s="25"/>
      <c r="L27" s="24">
        <v>477156.75</v>
      </c>
      <c r="M27" s="25"/>
      <c r="N27" s="10">
        <f>L27*100/J27</f>
        <v>39.525907057654074</v>
      </c>
    </row>
    <row r="28" spans="1:14" ht="19.5" customHeight="1" x14ac:dyDescent="0.3">
      <c r="A28" s="133"/>
      <c r="B28" s="135" t="s">
        <v>31</v>
      </c>
      <c r="C28" s="46"/>
      <c r="D28" s="47"/>
      <c r="E28" s="94" t="s">
        <v>30</v>
      </c>
      <c r="F28" s="95"/>
      <c r="G28" s="95"/>
      <c r="H28" s="95"/>
      <c r="I28" s="96"/>
      <c r="J28" s="97">
        <f>J29</f>
        <v>414600</v>
      </c>
      <c r="K28" s="98"/>
      <c r="L28" s="97">
        <f>L29</f>
        <v>150103.37</v>
      </c>
      <c r="M28" s="98"/>
      <c r="N28" s="12">
        <f>N29</f>
        <v>36.204382537385435</v>
      </c>
    </row>
    <row r="29" spans="1:14" ht="77.25" customHeight="1" x14ac:dyDescent="0.3">
      <c r="A29" s="133"/>
      <c r="B29" s="137" t="s">
        <v>33</v>
      </c>
      <c r="C29" s="92"/>
      <c r="D29" s="93"/>
      <c r="E29" s="113" t="s">
        <v>32</v>
      </c>
      <c r="F29" s="114"/>
      <c r="G29" s="114"/>
      <c r="H29" s="114"/>
      <c r="I29" s="115"/>
      <c r="J29" s="24">
        <v>414600</v>
      </c>
      <c r="K29" s="25"/>
      <c r="L29" s="116">
        <v>150103.37</v>
      </c>
      <c r="M29" s="117"/>
      <c r="N29" s="10">
        <f>L29*100/J29</f>
        <v>36.204382537385435</v>
      </c>
    </row>
    <row r="30" spans="1:14" ht="73.5" customHeight="1" x14ac:dyDescent="0.3">
      <c r="A30" s="133"/>
      <c r="B30" s="124" t="s">
        <v>35</v>
      </c>
      <c r="C30" s="54"/>
      <c r="D30" s="55"/>
      <c r="E30" s="118" t="s">
        <v>34</v>
      </c>
      <c r="F30" s="119"/>
      <c r="G30" s="119"/>
      <c r="H30" s="119"/>
      <c r="I30" s="120"/>
      <c r="J30" s="59">
        <f>J31</f>
        <v>184100</v>
      </c>
      <c r="K30" s="60"/>
      <c r="L30" s="59">
        <f>L31</f>
        <v>153376.70000000001</v>
      </c>
      <c r="M30" s="60"/>
      <c r="N30" s="20">
        <f>L30*100/J30</f>
        <v>83.311624117327554</v>
      </c>
    </row>
    <row r="31" spans="1:14" ht="179.25" customHeight="1" x14ac:dyDescent="0.3">
      <c r="A31" s="133"/>
      <c r="B31" s="43" t="s">
        <v>37</v>
      </c>
      <c r="C31" s="28"/>
      <c r="D31" s="29"/>
      <c r="E31" s="33" t="s">
        <v>36</v>
      </c>
      <c r="F31" s="34"/>
      <c r="G31" s="34"/>
      <c r="H31" s="34"/>
      <c r="I31" s="35"/>
      <c r="J31" s="24">
        <v>184100</v>
      </c>
      <c r="K31" s="25"/>
      <c r="L31" s="24">
        <f>L32</f>
        <v>153376.70000000001</v>
      </c>
      <c r="M31" s="25"/>
      <c r="N31" s="10">
        <f>N32</f>
        <v>83.311624117327554</v>
      </c>
    </row>
    <row r="32" spans="1:14" ht="162" customHeight="1" x14ac:dyDescent="0.3">
      <c r="A32" s="133"/>
      <c r="B32" s="138" t="s">
        <v>39</v>
      </c>
      <c r="C32" s="139"/>
      <c r="D32" s="112"/>
      <c r="E32" s="101" t="s">
        <v>38</v>
      </c>
      <c r="F32" s="102"/>
      <c r="G32" s="102"/>
      <c r="H32" s="102"/>
      <c r="I32" s="103"/>
      <c r="J32" s="24">
        <f>J33</f>
        <v>184100</v>
      </c>
      <c r="K32" s="25"/>
      <c r="L32" s="24">
        <f>L33</f>
        <v>153376.70000000001</v>
      </c>
      <c r="M32" s="25"/>
      <c r="N32" s="10">
        <f>N33</f>
        <v>83.311624117327554</v>
      </c>
    </row>
    <row r="33" spans="1:14" ht="113.25" customHeight="1" x14ac:dyDescent="0.3">
      <c r="A33" s="133"/>
      <c r="B33" s="43" t="s">
        <v>41</v>
      </c>
      <c r="C33" s="28"/>
      <c r="D33" s="29"/>
      <c r="E33" s="33" t="s">
        <v>40</v>
      </c>
      <c r="F33" s="34"/>
      <c r="G33" s="34"/>
      <c r="H33" s="34"/>
      <c r="I33" s="35"/>
      <c r="J33" s="24">
        <v>184100</v>
      </c>
      <c r="K33" s="25"/>
      <c r="L33" s="24">
        <v>153376.70000000001</v>
      </c>
      <c r="M33" s="25"/>
      <c r="N33" s="10">
        <f>L33*100/J33</f>
        <v>83.311624117327554</v>
      </c>
    </row>
    <row r="34" spans="1:14" ht="31.5" customHeight="1" x14ac:dyDescent="0.3">
      <c r="A34" s="133"/>
      <c r="B34" s="140" t="s">
        <v>43</v>
      </c>
      <c r="C34" s="39"/>
      <c r="D34" s="40"/>
      <c r="E34" s="36" t="s">
        <v>42</v>
      </c>
      <c r="F34" s="37"/>
      <c r="G34" s="37"/>
      <c r="H34" s="37"/>
      <c r="I34" s="38"/>
      <c r="J34" s="41">
        <f>J35+J54</f>
        <v>18375661.560000002</v>
      </c>
      <c r="K34" s="42"/>
      <c r="L34" s="41">
        <f>L35+L54</f>
        <v>10759209.120000001</v>
      </c>
      <c r="M34" s="42"/>
      <c r="N34" s="15">
        <f t="shared" ref="N34:N48" si="1">L34*100/J34</f>
        <v>58.551410978424649</v>
      </c>
    </row>
    <row r="35" spans="1:14" ht="55.5" customHeight="1" x14ac:dyDescent="0.3">
      <c r="A35" s="133"/>
      <c r="B35" s="124" t="s">
        <v>45</v>
      </c>
      <c r="C35" s="54"/>
      <c r="D35" s="55"/>
      <c r="E35" s="121" t="s">
        <v>44</v>
      </c>
      <c r="F35" s="122"/>
      <c r="G35" s="122"/>
      <c r="H35" s="122"/>
      <c r="I35" s="123"/>
      <c r="J35" s="59">
        <f>J36+J41+J46+J51</f>
        <v>17765661.560000002</v>
      </c>
      <c r="K35" s="60"/>
      <c r="L35" s="59">
        <f>L36+L46+L41+L51</f>
        <v>10149209.120000001</v>
      </c>
      <c r="M35" s="60"/>
      <c r="N35" s="20">
        <f t="shared" si="1"/>
        <v>57.128236321079619</v>
      </c>
    </row>
    <row r="36" spans="1:14" ht="44.25" customHeight="1" x14ac:dyDescent="0.3">
      <c r="A36" s="133"/>
      <c r="B36" s="124" t="s">
        <v>56</v>
      </c>
      <c r="C36" s="54"/>
      <c r="D36" s="55"/>
      <c r="E36" s="118" t="s">
        <v>52</v>
      </c>
      <c r="F36" s="119"/>
      <c r="G36" s="119"/>
      <c r="H36" s="119"/>
      <c r="I36" s="120"/>
      <c r="J36" s="59">
        <f>J37+J39</f>
        <v>13380700</v>
      </c>
      <c r="K36" s="60"/>
      <c r="L36" s="59">
        <f>L38+L39</f>
        <v>8920496</v>
      </c>
      <c r="M36" s="60"/>
      <c r="N36" s="20">
        <f t="shared" si="1"/>
        <v>66.666885887883296</v>
      </c>
    </row>
    <row r="37" spans="1:14" ht="37.5" customHeight="1" x14ac:dyDescent="0.3">
      <c r="A37" s="133"/>
      <c r="B37" s="43" t="s">
        <v>69</v>
      </c>
      <c r="C37" s="28"/>
      <c r="D37" s="29"/>
      <c r="E37" s="33" t="s">
        <v>46</v>
      </c>
      <c r="F37" s="34"/>
      <c r="G37" s="34"/>
      <c r="H37" s="34"/>
      <c r="I37" s="35"/>
      <c r="J37" s="24">
        <f>J38</f>
        <v>12085700</v>
      </c>
      <c r="K37" s="25"/>
      <c r="L37" s="24">
        <f>L38</f>
        <v>8057136</v>
      </c>
      <c r="M37" s="25"/>
      <c r="N37" s="10">
        <f t="shared" si="1"/>
        <v>66.666688731310558</v>
      </c>
    </row>
    <row r="38" spans="1:14" ht="73.5" customHeight="1" x14ac:dyDescent="0.3">
      <c r="A38" s="133"/>
      <c r="B38" s="43" t="s">
        <v>68</v>
      </c>
      <c r="C38" s="28"/>
      <c r="D38" s="29"/>
      <c r="E38" s="30" t="s">
        <v>47</v>
      </c>
      <c r="F38" s="31"/>
      <c r="G38" s="31"/>
      <c r="H38" s="31"/>
      <c r="I38" s="32"/>
      <c r="J38" s="24">
        <v>12085700</v>
      </c>
      <c r="K38" s="25"/>
      <c r="L38" s="24">
        <v>8057136</v>
      </c>
      <c r="M38" s="25"/>
      <c r="N38" s="10">
        <f t="shared" si="1"/>
        <v>66.666688731310558</v>
      </c>
    </row>
    <row r="39" spans="1:14" ht="94.5" customHeight="1" x14ac:dyDescent="0.3">
      <c r="A39" s="133"/>
      <c r="B39" s="43" t="s">
        <v>88</v>
      </c>
      <c r="C39" s="28"/>
      <c r="D39" s="29"/>
      <c r="E39" s="33" t="s">
        <v>90</v>
      </c>
      <c r="F39" s="34"/>
      <c r="G39" s="34"/>
      <c r="H39" s="34"/>
      <c r="I39" s="35"/>
      <c r="J39" s="24">
        <f>J40</f>
        <v>1295000</v>
      </c>
      <c r="K39" s="25"/>
      <c r="L39" s="24">
        <f>L40</f>
        <v>863360</v>
      </c>
      <c r="M39" s="25"/>
      <c r="N39" s="10">
        <f t="shared" si="1"/>
        <v>66.668725868725872</v>
      </c>
    </row>
    <row r="40" spans="1:14" ht="54" customHeight="1" x14ac:dyDescent="0.3">
      <c r="A40" s="133"/>
      <c r="B40" s="43" t="s">
        <v>89</v>
      </c>
      <c r="C40" s="28"/>
      <c r="D40" s="29"/>
      <c r="E40" s="33" t="s">
        <v>91</v>
      </c>
      <c r="F40" s="34"/>
      <c r="G40" s="34"/>
      <c r="H40" s="34"/>
      <c r="I40" s="35"/>
      <c r="J40" s="24">
        <v>1295000</v>
      </c>
      <c r="K40" s="25"/>
      <c r="L40" s="24">
        <v>863360</v>
      </c>
      <c r="M40" s="25"/>
      <c r="N40" s="10">
        <f t="shared" si="1"/>
        <v>66.668725868725872</v>
      </c>
    </row>
    <row r="41" spans="1:14" ht="73.5" customHeight="1" x14ac:dyDescent="0.3">
      <c r="A41" s="133"/>
      <c r="B41" s="124" t="s">
        <v>59</v>
      </c>
      <c r="C41" s="54"/>
      <c r="D41" s="55"/>
      <c r="E41" s="118" t="s">
        <v>60</v>
      </c>
      <c r="F41" s="119"/>
      <c r="G41" s="119"/>
      <c r="H41" s="119"/>
      <c r="I41" s="120"/>
      <c r="J41" s="59">
        <f>J42+J44</f>
        <v>938366.55999999994</v>
      </c>
      <c r="K41" s="60"/>
      <c r="L41" s="59">
        <f>L42+L44</f>
        <v>378856.46</v>
      </c>
      <c r="M41" s="60"/>
      <c r="N41" s="19">
        <f t="shared" si="1"/>
        <v>40.374036773006921</v>
      </c>
    </row>
    <row r="42" spans="1:14" ht="72.75" customHeight="1" x14ac:dyDescent="0.25">
      <c r="A42" s="133"/>
      <c r="B42" s="43" t="s">
        <v>71</v>
      </c>
      <c r="C42" s="28"/>
      <c r="D42" s="29"/>
      <c r="E42" s="63" t="s">
        <v>72</v>
      </c>
      <c r="F42" s="64"/>
      <c r="G42" s="64"/>
      <c r="H42" s="64"/>
      <c r="I42" s="65"/>
      <c r="J42" s="24">
        <v>335440.09999999998</v>
      </c>
      <c r="K42" s="25"/>
      <c r="L42" s="24">
        <v>0</v>
      </c>
      <c r="M42" s="25"/>
      <c r="N42" s="13">
        <f t="shared" ref="N42" si="2">L42*100/J42</f>
        <v>0</v>
      </c>
    </row>
    <row r="43" spans="1:14" ht="34.5" customHeight="1" x14ac:dyDescent="0.25">
      <c r="A43" s="133"/>
      <c r="B43" s="43" t="s">
        <v>73</v>
      </c>
      <c r="C43" s="28"/>
      <c r="D43" s="29"/>
      <c r="E43" s="63" t="s">
        <v>74</v>
      </c>
      <c r="F43" s="64"/>
      <c r="G43" s="64"/>
      <c r="H43" s="64"/>
      <c r="I43" s="65"/>
      <c r="J43" s="24">
        <v>335440.09999999998</v>
      </c>
      <c r="K43" s="25"/>
      <c r="L43" s="24">
        <v>0</v>
      </c>
      <c r="M43" s="25"/>
      <c r="N43" s="13">
        <f t="shared" ref="N43" si="3">L43*100/J43</f>
        <v>0</v>
      </c>
    </row>
    <row r="44" spans="1:14" ht="40.5" customHeight="1" x14ac:dyDescent="0.25">
      <c r="A44" s="133"/>
      <c r="B44" s="43" t="s">
        <v>61</v>
      </c>
      <c r="C44" s="28"/>
      <c r="D44" s="29"/>
      <c r="E44" s="63" t="s">
        <v>75</v>
      </c>
      <c r="F44" s="64"/>
      <c r="G44" s="64"/>
      <c r="H44" s="64"/>
      <c r="I44" s="65"/>
      <c r="J44" s="24">
        <f>J45</f>
        <v>602926.46</v>
      </c>
      <c r="K44" s="25"/>
      <c r="L44" s="24">
        <f>L45</f>
        <v>378856.46</v>
      </c>
      <c r="M44" s="25"/>
      <c r="N44" s="13">
        <f t="shared" ref="N44" si="4">L44*100/J44</f>
        <v>62.836263646481868</v>
      </c>
    </row>
    <row r="45" spans="1:14" ht="18.75" x14ac:dyDescent="0.25">
      <c r="A45" s="133"/>
      <c r="B45" s="43" t="s">
        <v>62</v>
      </c>
      <c r="C45" s="28"/>
      <c r="D45" s="29"/>
      <c r="E45" s="63" t="s">
        <v>63</v>
      </c>
      <c r="F45" s="64"/>
      <c r="G45" s="64"/>
      <c r="H45" s="64"/>
      <c r="I45" s="65"/>
      <c r="J45" s="24">
        <v>602926.46</v>
      </c>
      <c r="K45" s="25"/>
      <c r="L45" s="24">
        <v>378856.46</v>
      </c>
      <c r="M45" s="25"/>
      <c r="N45" s="13">
        <f t="shared" ref="N45" si="5">L45*100/J45</f>
        <v>62.836263646481868</v>
      </c>
    </row>
    <row r="46" spans="1:14" ht="55.5" customHeight="1" x14ac:dyDescent="0.25">
      <c r="B46" s="124" t="s">
        <v>70</v>
      </c>
      <c r="C46" s="54"/>
      <c r="D46" s="55"/>
      <c r="E46" s="56" t="s">
        <v>53</v>
      </c>
      <c r="F46" s="57"/>
      <c r="G46" s="57"/>
      <c r="H46" s="57"/>
      <c r="I46" s="58"/>
      <c r="J46" s="59">
        <f>J49+J47</f>
        <v>273200</v>
      </c>
      <c r="K46" s="60"/>
      <c r="L46" s="59">
        <f>L49+L47</f>
        <v>144190.71</v>
      </c>
      <c r="M46" s="60"/>
      <c r="N46" s="19">
        <f t="shared" si="1"/>
        <v>52.778444363103951</v>
      </c>
    </row>
    <row r="47" spans="1:14" ht="67.5" customHeight="1" x14ac:dyDescent="0.25">
      <c r="B47" s="43" t="s">
        <v>64</v>
      </c>
      <c r="C47" s="28"/>
      <c r="D47" s="29"/>
      <c r="E47" s="63" t="s">
        <v>65</v>
      </c>
      <c r="F47" s="64"/>
      <c r="G47" s="64"/>
      <c r="H47" s="64"/>
      <c r="I47" s="65"/>
      <c r="J47" s="24">
        <f>J48</f>
        <v>21000</v>
      </c>
      <c r="K47" s="25"/>
      <c r="L47" s="24">
        <f>L48</f>
        <v>2093.4899999999998</v>
      </c>
      <c r="M47" s="25"/>
      <c r="N47" s="13">
        <f t="shared" si="1"/>
        <v>9.9689999999999994</v>
      </c>
    </row>
    <row r="48" spans="1:14" ht="75" customHeight="1" x14ac:dyDescent="0.25">
      <c r="B48" s="43" t="s">
        <v>66</v>
      </c>
      <c r="C48" s="28"/>
      <c r="D48" s="29"/>
      <c r="E48" s="63" t="s">
        <v>67</v>
      </c>
      <c r="F48" s="64"/>
      <c r="G48" s="64"/>
      <c r="H48" s="64"/>
      <c r="I48" s="65"/>
      <c r="J48" s="24">
        <v>21000</v>
      </c>
      <c r="K48" s="25"/>
      <c r="L48" s="24">
        <v>2093.4899999999998</v>
      </c>
      <c r="M48" s="25"/>
      <c r="N48" s="13">
        <f t="shared" si="1"/>
        <v>9.9689999999999994</v>
      </c>
    </row>
    <row r="49" spans="2:14" ht="78" customHeight="1" x14ac:dyDescent="0.3">
      <c r="B49" s="141" t="s">
        <v>57</v>
      </c>
      <c r="C49" s="61"/>
      <c r="D49" s="62"/>
      <c r="E49" s="33" t="s">
        <v>48</v>
      </c>
      <c r="F49" s="34"/>
      <c r="G49" s="34"/>
      <c r="H49" s="34"/>
      <c r="I49" s="35"/>
      <c r="J49" s="24">
        <f>J50</f>
        <v>252200</v>
      </c>
      <c r="K49" s="25"/>
      <c r="L49" s="24">
        <f>L50</f>
        <v>142097.22</v>
      </c>
      <c r="M49" s="25"/>
      <c r="N49" s="13">
        <f>N50</f>
        <v>56.343068992862804</v>
      </c>
    </row>
    <row r="50" spans="2:14" ht="82.5" customHeight="1" x14ac:dyDescent="0.3">
      <c r="B50" s="43" t="s">
        <v>58</v>
      </c>
      <c r="C50" s="28"/>
      <c r="D50" s="29"/>
      <c r="E50" s="33" t="s">
        <v>49</v>
      </c>
      <c r="F50" s="34"/>
      <c r="G50" s="34"/>
      <c r="H50" s="34"/>
      <c r="I50" s="35"/>
      <c r="J50" s="24">
        <v>252200</v>
      </c>
      <c r="K50" s="25"/>
      <c r="L50" s="24">
        <v>142097.22</v>
      </c>
      <c r="M50" s="25"/>
      <c r="N50" s="10">
        <f>L50*100/J50</f>
        <v>56.343068992862804</v>
      </c>
    </row>
    <row r="51" spans="2:14" ht="30" customHeight="1" x14ac:dyDescent="0.25">
      <c r="B51" s="142" t="s">
        <v>76</v>
      </c>
      <c r="C51" s="66"/>
      <c r="D51" s="67"/>
      <c r="E51" s="127" t="s">
        <v>77</v>
      </c>
      <c r="F51" s="128"/>
      <c r="G51" s="128"/>
      <c r="H51" s="128"/>
      <c r="I51" s="129"/>
      <c r="J51" s="130">
        <f>J52</f>
        <v>3173395</v>
      </c>
      <c r="K51" s="131"/>
      <c r="L51" s="130">
        <f>L52</f>
        <v>705665.95</v>
      </c>
      <c r="M51" s="131"/>
      <c r="N51" s="23">
        <f t="shared" ref="N51:N57" si="6">L51*100/J51</f>
        <v>22.236940248535085</v>
      </c>
    </row>
    <row r="52" spans="2:14" ht="67.5" customHeight="1" x14ac:dyDescent="0.3">
      <c r="B52" s="43" t="s">
        <v>78</v>
      </c>
      <c r="C52" s="28"/>
      <c r="D52" s="29"/>
      <c r="E52" s="33" t="s">
        <v>79</v>
      </c>
      <c r="F52" s="34"/>
      <c r="G52" s="34"/>
      <c r="H52" s="34"/>
      <c r="I52" s="35"/>
      <c r="J52" s="24">
        <f>J53</f>
        <v>3173395</v>
      </c>
      <c r="K52" s="25"/>
      <c r="L52" s="24">
        <f>L53</f>
        <v>705665.95</v>
      </c>
      <c r="M52" s="25"/>
      <c r="N52" s="14">
        <f t="shared" si="6"/>
        <v>22.236940248535085</v>
      </c>
    </row>
    <row r="53" spans="2:14" ht="62.25" customHeight="1" x14ac:dyDescent="0.3">
      <c r="B53" s="43" t="s">
        <v>80</v>
      </c>
      <c r="C53" s="28"/>
      <c r="D53" s="29"/>
      <c r="E53" s="33" t="s">
        <v>81</v>
      </c>
      <c r="F53" s="34"/>
      <c r="G53" s="34"/>
      <c r="H53" s="34"/>
      <c r="I53" s="35"/>
      <c r="J53" s="24">
        <v>3173395</v>
      </c>
      <c r="K53" s="25"/>
      <c r="L53" s="24">
        <v>705665.95</v>
      </c>
      <c r="M53" s="25"/>
      <c r="N53" s="14">
        <f t="shared" si="6"/>
        <v>22.236940248535085</v>
      </c>
    </row>
    <row r="54" spans="2:14" ht="18.75" x14ac:dyDescent="0.3">
      <c r="B54" s="142" t="s">
        <v>93</v>
      </c>
      <c r="C54" s="66"/>
      <c r="D54" s="67"/>
      <c r="E54" s="118" t="s">
        <v>92</v>
      </c>
      <c r="F54" s="119"/>
      <c r="G54" s="119"/>
      <c r="H54" s="119"/>
      <c r="I54" s="120"/>
      <c r="J54" s="59">
        <f>J55</f>
        <v>610000</v>
      </c>
      <c r="K54" s="60"/>
      <c r="L54" s="59">
        <f>L55</f>
        <v>610000</v>
      </c>
      <c r="M54" s="60"/>
      <c r="N54" s="22">
        <f t="shared" si="6"/>
        <v>100</v>
      </c>
    </row>
    <row r="55" spans="2:14" ht="18.75" x14ac:dyDescent="0.3">
      <c r="B55" s="143" t="s">
        <v>93</v>
      </c>
      <c r="C55" s="125"/>
      <c r="D55" s="126"/>
      <c r="E55" s="33" t="s">
        <v>94</v>
      </c>
      <c r="F55" s="34"/>
      <c r="G55" s="34"/>
      <c r="H55" s="34"/>
      <c r="I55" s="35"/>
      <c r="J55" s="24">
        <f>J56</f>
        <v>610000</v>
      </c>
      <c r="K55" s="25"/>
      <c r="L55" s="24">
        <f>L56</f>
        <v>610000</v>
      </c>
      <c r="M55" s="25"/>
      <c r="N55" s="14">
        <f t="shared" si="6"/>
        <v>100</v>
      </c>
    </row>
    <row r="56" spans="2:14" ht="18.75" x14ac:dyDescent="0.3">
      <c r="B56" s="143" t="s">
        <v>93</v>
      </c>
      <c r="C56" s="125"/>
      <c r="D56" s="126"/>
      <c r="E56" s="33" t="s">
        <v>95</v>
      </c>
      <c r="F56" s="34"/>
      <c r="G56" s="34"/>
      <c r="H56" s="34"/>
      <c r="I56" s="35"/>
      <c r="J56" s="24">
        <v>610000</v>
      </c>
      <c r="K56" s="25"/>
      <c r="L56" s="24">
        <v>610000</v>
      </c>
      <c r="M56" s="25"/>
      <c r="N56" s="14">
        <f t="shared" si="6"/>
        <v>100</v>
      </c>
    </row>
    <row r="57" spans="2:14" ht="18.75" x14ac:dyDescent="0.3">
      <c r="B57" s="140" t="s">
        <v>51</v>
      </c>
      <c r="C57" s="39"/>
      <c r="D57" s="40"/>
      <c r="E57" s="50" t="s">
        <v>50</v>
      </c>
      <c r="F57" s="51"/>
      <c r="G57" s="51"/>
      <c r="H57" s="51"/>
      <c r="I57" s="52"/>
      <c r="J57" s="53">
        <f>J13+J34</f>
        <v>27845261.560000002</v>
      </c>
      <c r="K57" s="49"/>
      <c r="L57" s="41">
        <f>L13+L34</f>
        <v>18882265.720000003</v>
      </c>
      <c r="M57" s="39"/>
      <c r="N57" s="15">
        <f t="shared" si="6"/>
        <v>67.811414445912646</v>
      </c>
    </row>
    <row r="58" spans="2:14" ht="18.75" x14ac:dyDescent="0.3">
      <c r="B58" s="5"/>
      <c r="C58" s="5"/>
      <c r="D58" s="6"/>
      <c r="E58" s="7"/>
      <c r="F58" s="7"/>
      <c r="G58" s="7"/>
      <c r="H58" s="7"/>
      <c r="I58" s="7"/>
      <c r="J58" s="7"/>
      <c r="K58" s="7"/>
      <c r="L58" s="5"/>
      <c r="M58" s="5"/>
      <c r="N58" s="16"/>
    </row>
    <row r="59" spans="2:14" ht="18.75" x14ac:dyDescent="0.3">
      <c r="B59" s="5"/>
      <c r="C59" s="5"/>
      <c r="D59" s="6"/>
      <c r="E59" s="6"/>
      <c r="F59" s="5"/>
      <c r="G59" s="5"/>
      <c r="H59" s="5"/>
      <c r="I59" s="6"/>
      <c r="J59" s="6"/>
      <c r="K59" s="6"/>
      <c r="L59" s="5"/>
      <c r="M59" s="5"/>
      <c r="N59" s="8"/>
    </row>
    <row r="60" spans="2:14" ht="18.75" x14ac:dyDescent="0.3">
      <c r="B60" s="5"/>
      <c r="C60" s="5"/>
      <c r="D60" s="6"/>
      <c r="E60" s="6"/>
      <c r="F60" s="5"/>
      <c r="G60" s="5"/>
      <c r="H60" s="5"/>
      <c r="I60" s="6"/>
      <c r="J60" s="6"/>
      <c r="K60" s="6"/>
      <c r="L60" s="5"/>
      <c r="M60" s="5"/>
      <c r="N60" s="8"/>
    </row>
    <row r="61" spans="2:14" ht="18.75" x14ac:dyDescent="0.3">
      <c r="B61" s="5"/>
      <c r="C61" s="5"/>
      <c r="D61" s="6"/>
      <c r="E61" s="6"/>
      <c r="F61" s="5"/>
      <c r="G61" s="5"/>
      <c r="H61" s="5"/>
      <c r="I61" s="6"/>
      <c r="J61" s="6"/>
      <c r="K61" s="6"/>
      <c r="L61" s="5"/>
      <c r="M61" s="5"/>
      <c r="N61" s="5"/>
    </row>
    <row r="62" spans="2:14" ht="18.75" x14ac:dyDescent="0.3">
      <c r="B62" s="5"/>
      <c r="C62" s="5"/>
      <c r="D62" s="6"/>
      <c r="E62" s="6"/>
      <c r="F62" s="5"/>
      <c r="G62" s="5"/>
      <c r="H62" s="5"/>
      <c r="I62" s="6"/>
      <c r="J62" s="6"/>
      <c r="K62" s="6"/>
      <c r="L62" s="5"/>
      <c r="M62" s="5"/>
      <c r="N62" s="5"/>
    </row>
    <row r="63" spans="2:14" ht="18.75" x14ac:dyDescent="0.3">
      <c r="B63" s="5"/>
      <c r="C63" s="5"/>
      <c r="D63" s="6"/>
      <c r="E63" s="6"/>
      <c r="F63" s="5"/>
      <c r="G63" s="5"/>
      <c r="H63" s="5"/>
      <c r="I63" s="6"/>
      <c r="J63" s="6"/>
      <c r="K63" s="6"/>
      <c r="L63" s="5"/>
      <c r="M63" s="5"/>
      <c r="N63" s="5"/>
    </row>
    <row r="64" spans="2:14" ht="18.75" x14ac:dyDescent="0.3">
      <c r="B64" s="5"/>
      <c r="C64" s="5"/>
      <c r="D64" s="5"/>
      <c r="E64" s="5"/>
      <c r="F64" s="5"/>
      <c r="G64" s="5"/>
      <c r="H64" s="5"/>
      <c r="I64" s="6"/>
      <c r="J64" s="6"/>
      <c r="K64" s="6"/>
      <c r="L64" s="5"/>
      <c r="M64" s="5"/>
      <c r="N64" s="5"/>
    </row>
    <row r="65" spans="2:14" ht="18.75" x14ac:dyDescent="0.3">
      <c r="B65" s="5"/>
      <c r="C65" s="5"/>
      <c r="D65" s="5"/>
      <c r="E65" s="5"/>
      <c r="F65" s="5"/>
      <c r="G65" s="5"/>
      <c r="H65" s="5"/>
      <c r="I65" s="6"/>
      <c r="J65" s="6"/>
      <c r="K65" s="6"/>
      <c r="L65" s="5"/>
      <c r="M65" s="5"/>
      <c r="N65" s="5"/>
    </row>
    <row r="66" spans="2:14" ht="18.75" x14ac:dyDescent="0.3">
      <c r="B66" s="5"/>
      <c r="C66" s="5"/>
      <c r="D66" s="5"/>
      <c r="E66" s="5"/>
      <c r="F66" s="5"/>
      <c r="G66" s="5"/>
      <c r="H66" s="5"/>
      <c r="I66" s="6"/>
      <c r="J66" s="6"/>
      <c r="K66" s="6"/>
      <c r="L66" s="5"/>
      <c r="M66" s="5"/>
      <c r="N66" s="5"/>
    </row>
    <row r="67" spans="2:14" ht="18.75" x14ac:dyDescent="0.3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 ht="18.75" x14ac:dyDescent="0.3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2:14" ht="18.75" x14ac:dyDescent="0.3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</sheetData>
  <mergeCells count="192">
    <mergeCell ref="B55:D55"/>
    <mergeCell ref="E55:I55"/>
    <mergeCell ref="J55:K55"/>
    <mergeCell ref="L55:M55"/>
    <mergeCell ref="B56:D56"/>
    <mergeCell ref="E56:I56"/>
    <mergeCell ref="J56:K56"/>
    <mergeCell ref="L56:M56"/>
    <mergeCell ref="E51:I51"/>
    <mergeCell ref="J51:K51"/>
    <mergeCell ref="L51:M51"/>
    <mergeCell ref="B52:D52"/>
    <mergeCell ref="E52:I52"/>
    <mergeCell ref="J52:K52"/>
    <mergeCell ref="L52:M52"/>
    <mergeCell ref="B53:D53"/>
    <mergeCell ref="E53:I53"/>
    <mergeCell ref="J53:K53"/>
    <mergeCell ref="L53:M53"/>
    <mergeCell ref="B54:D54"/>
    <mergeCell ref="E54:I54"/>
    <mergeCell ref="J54:K54"/>
    <mergeCell ref="L54:M54"/>
    <mergeCell ref="B45:D45"/>
    <mergeCell ref="E45:I45"/>
    <mergeCell ref="J45:K45"/>
    <mergeCell ref="L45:M45"/>
    <mergeCell ref="B42:D42"/>
    <mergeCell ref="E42:I42"/>
    <mergeCell ref="J42:K42"/>
    <mergeCell ref="L42:M42"/>
    <mergeCell ref="B43:D43"/>
    <mergeCell ref="E43:I43"/>
    <mergeCell ref="J43:K43"/>
    <mergeCell ref="L43:M43"/>
    <mergeCell ref="E35:I35"/>
    <mergeCell ref="B35:D35"/>
    <mergeCell ref="J35:K35"/>
    <mergeCell ref="L35:M35"/>
    <mergeCell ref="B40:D40"/>
    <mergeCell ref="E40:I40"/>
    <mergeCell ref="J40:K40"/>
    <mergeCell ref="L40:M40"/>
    <mergeCell ref="B44:D44"/>
    <mergeCell ref="E44:I44"/>
    <mergeCell ref="J44:K44"/>
    <mergeCell ref="L44:M44"/>
    <mergeCell ref="B41:D41"/>
    <mergeCell ref="E41:I41"/>
    <mergeCell ref="J41:K41"/>
    <mergeCell ref="L41:M41"/>
    <mergeCell ref="E36:I36"/>
    <mergeCell ref="B36:D36"/>
    <mergeCell ref="J36:K36"/>
    <mergeCell ref="L36:M36"/>
    <mergeCell ref="E37:I37"/>
    <mergeCell ref="B37:D37"/>
    <mergeCell ref="J37:K37"/>
    <mergeCell ref="L37:M37"/>
    <mergeCell ref="E28:I28"/>
    <mergeCell ref="B28:D28"/>
    <mergeCell ref="J28:K28"/>
    <mergeCell ref="E33:I33"/>
    <mergeCell ref="B33:D33"/>
    <mergeCell ref="J33:K33"/>
    <mergeCell ref="L33:M33"/>
    <mergeCell ref="E31:I31"/>
    <mergeCell ref="B31:D31"/>
    <mergeCell ref="J31:K31"/>
    <mergeCell ref="L31:M31"/>
    <mergeCell ref="E32:I32"/>
    <mergeCell ref="B32:D32"/>
    <mergeCell ref="J32:K32"/>
    <mergeCell ref="L32:M32"/>
    <mergeCell ref="L28:M28"/>
    <mergeCell ref="E29:I29"/>
    <mergeCell ref="B29:D29"/>
    <mergeCell ref="J29:K29"/>
    <mergeCell ref="L29:M29"/>
    <mergeCell ref="E30:I30"/>
    <mergeCell ref="B30:D30"/>
    <mergeCell ref="J30:K30"/>
    <mergeCell ref="L30:M30"/>
    <mergeCell ref="E27:I27"/>
    <mergeCell ref="B27:D27"/>
    <mergeCell ref="J27:K27"/>
    <mergeCell ref="L27:M27"/>
    <mergeCell ref="E15:I15"/>
    <mergeCell ref="J15:K15"/>
    <mergeCell ref="L17:M17"/>
    <mergeCell ref="E24:I24"/>
    <mergeCell ref="B24:D24"/>
    <mergeCell ref="J24:K24"/>
    <mergeCell ref="L24:M24"/>
    <mergeCell ref="E25:I25"/>
    <mergeCell ref="B25:D25"/>
    <mergeCell ref="J25:K25"/>
    <mergeCell ref="L25:M25"/>
    <mergeCell ref="E22:I22"/>
    <mergeCell ref="J19:K19"/>
    <mergeCell ref="L19:M19"/>
    <mergeCell ref="J21:K21"/>
    <mergeCell ref="L21:M21"/>
    <mergeCell ref="E26:I26"/>
    <mergeCell ref="B26:D26"/>
    <mergeCell ref="J26:K26"/>
    <mergeCell ref="L26:M26"/>
    <mergeCell ref="E13:I13"/>
    <mergeCell ref="J13:K13"/>
    <mergeCell ref="L13:M13"/>
    <mergeCell ref="B23:D23"/>
    <mergeCell ref="J23:K23"/>
    <mergeCell ref="L23:M23"/>
    <mergeCell ref="E18:I18"/>
    <mergeCell ref="B18:D18"/>
    <mergeCell ref="J18:K18"/>
    <mergeCell ref="L18:M18"/>
    <mergeCell ref="E20:I20"/>
    <mergeCell ref="B20:D20"/>
    <mergeCell ref="J20:K20"/>
    <mergeCell ref="L20:M20"/>
    <mergeCell ref="E21:I21"/>
    <mergeCell ref="B21:D21"/>
    <mergeCell ref="E19:I19"/>
    <mergeCell ref="B22:D22"/>
    <mergeCell ref="J22:K22"/>
    <mergeCell ref="L22:M22"/>
    <mergeCell ref="E23:I23"/>
    <mergeCell ref="B19:D19"/>
    <mergeCell ref="A1:N1"/>
    <mergeCell ref="B2:N2"/>
    <mergeCell ref="B3:N3"/>
    <mergeCell ref="B7:N9"/>
    <mergeCell ref="N11:N12"/>
    <mergeCell ref="L11:M12"/>
    <mergeCell ref="J11:K12"/>
    <mergeCell ref="E11:I12"/>
    <mergeCell ref="B11:D12"/>
    <mergeCell ref="B4:N4"/>
    <mergeCell ref="B5:N5"/>
    <mergeCell ref="E14:I14"/>
    <mergeCell ref="B14:D14"/>
    <mergeCell ref="J14:K14"/>
    <mergeCell ref="L14:M14"/>
    <mergeCell ref="E57:I57"/>
    <mergeCell ref="B57:D57"/>
    <mergeCell ref="J57:K57"/>
    <mergeCell ref="L57:M57"/>
    <mergeCell ref="B46:D46"/>
    <mergeCell ref="E46:I46"/>
    <mergeCell ref="J46:K46"/>
    <mergeCell ref="L46:M46"/>
    <mergeCell ref="E49:I49"/>
    <mergeCell ref="B49:D49"/>
    <mergeCell ref="J49:K49"/>
    <mergeCell ref="L49:M49"/>
    <mergeCell ref="E50:I50"/>
    <mergeCell ref="B50:D50"/>
    <mergeCell ref="J50:K50"/>
    <mergeCell ref="L50:M50"/>
    <mergeCell ref="B47:D47"/>
    <mergeCell ref="E47:I47"/>
    <mergeCell ref="J47:K47"/>
    <mergeCell ref="L47:M47"/>
    <mergeCell ref="B48:D48"/>
    <mergeCell ref="E48:I48"/>
    <mergeCell ref="J48:K48"/>
    <mergeCell ref="B51:D51"/>
    <mergeCell ref="L48:M48"/>
    <mergeCell ref="B6:N6"/>
    <mergeCell ref="B38:D38"/>
    <mergeCell ref="J38:K38"/>
    <mergeCell ref="L38:M38"/>
    <mergeCell ref="E38:I38"/>
    <mergeCell ref="B39:D39"/>
    <mergeCell ref="E39:I39"/>
    <mergeCell ref="J39:K39"/>
    <mergeCell ref="L39:M39"/>
    <mergeCell ref="E34:I34"/>
    <mergeCell ref="B34:D34"/>
    <mergeCell ref="J34:K34"/>
    <mergeCell ref="L34:M34"/>
    <mergeCell ref="E17:I17"/>
    <mergeCell ref="B17:D17"/>
    <mergeCell ref="J17:K17"/>
    <mergeCell ref="L15:M15"/>
    <mergeCell ref="E16:I16"/>
    <mergeCell ref="B16:D16"/>
    <mergeCell ref="J16:K16"/>
    <mergeCell ref="L16:M16"/>
    <mergeCell ref="B15:D15"/>
    <mergeCell ref="B13:D13"/>
  </mergeCells>
  <pageMargins left="0.11811023622047245" right="0.70866141732283472" top="0.74803149606299213" bottom="0.74803149606299213" header="0.31496062992125984" footer="0.31496062992125984"/>
  <pageSetup paperSize="9" scale="66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2025-10-21T03:56:40Z</cp:lastPrinted>
  <dcterms:created xsi:type="dcterms:W3CDTF">2015-08-13T02:22:59Z</dcterms:created>
  <dcterms:modified xsi:type="dcterms:W3CDTF">2025-10-21T03:57:21Z</dcterms:modified>
</cp:coreProperties>
</file>